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undp-user7\Desktop\Maya\"/>
    </mc:Choice>
  </mc:AlternateContent>
  <bookViews>
    <workbookView xWindow="0" yWindow="0" windowWidth="19200" windowHeight="695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1" l="1"/>
  <c r="D45" i="1"/>
  <c r="D46" i="1"/>
  <c r="D47" i="1"/>
  <c r="D48" i="1"/>
  <c r="D43" i="1"/>
  <c r="E31" i="1" l="1"/>
  <c r="E32" i="1"/>
  <c r="E33" i="1"/>
  <c r="E34" i="1"/>
  <c r="E35" i="1"/>
  <c r="E36" i="1"/>
  <c r="E37" i="1"/>
  <c r="E38" i="1"/>
  <c r="E39" i="1"/>
  <c r="E30" i="1"/>
  <c r="E28" i="1"/>
  <c r="E27" i="1"/>
  <c r="E26" i="1"/>
  <c r="E24" i="1"/>
  <c r="E25" i="1" s="1"/>
  <c r="E21" i="1"/>
  <c r="E22" i="1"/>
  <c r="E23" i="1"/>
  <c r="E20" i="1"/>
  <c r="E10" i="1"/>
  <c r="E11" i="1"/>
  <c r="E12" i="1"/>
  <c r="E9" i="1"/>
  <c r="D55" i="1" l="1"/>
  <c r="D56" i="1" s="1"/>
</calcChain>
</file>

<file path=xl/sharedStrings.xml><?xml version="1.0" encoding="utf-8"?>
<sst xmlns="http://schemas.openxmlformats.org/spreadsheetml/2006/main" count="69" uniqueCount="69">
  <si>
    <t>National Drug Use Prevention Policy and Management.</t>
  </si>
  <si>
    <t>Outcome/Outputs</t>
  </si>
  <si>
    <t>Activities</t>
  </si>
  <si>
    <t xml:space="preserve">Main Tasks </t>
  </si>
  <si>
    <t>Budget USD</t>
  </si>
  <si>
    <t>The State of Kuwait takes concrete steps to accelerate implementation of SDG 3 and its targets.</t>
  </si>
  <si>
    <t>IP/UNDP Managed Funds</t>
  </si>
  <si>
    <t xml:space="preserve">UNODC Managed Funds </t>
  </si>
  <si>
    <t xml:space="preserve">Total Output 1 </t>
  </si>
  <si>
    <t>Total Output 2</t>
  </si>
  <si>
    <t>Total output 3</t>
  </si>
  <si>
    <t xml:space="preserve">Output 4: Management </t>
  </si>
  <si>
    <t xml:space="preserve">Project Manager </t>
  </si>
  <si>
    <t xml:space="preserve">Project Assistant </t>
  </si>
  <si>
    <t xml:space="preserve">UNDP GMS </t>
  </si>
  <si>
    <t xml:space="preserve">UNODC GMS </t>
  </si>
  <si>
    <t>Evaluation </t>
  </si>
  <si>
    <t xml:space="preserve">Total Output 4 </t>
  </si>
  <si>
    <t>Grand total</t>
  </si>
  <si>
    <r>
      <rPr>
        <b/>
        <sz val="12"/>
        <color theme="1"/>
        <rFont val="Calibri"/>
        <family val="2"/>
        <scheme val="minor"/>
      </rPr>
      <t>Outcome:</t>
    </r>
    <r>
      <rPr>
        <sz val="12"/>
        <color theme="1"/>
        <rFont val="Calibri"/>
        <family val="2"/>
        <scheme val="minor"/>
      </rPr>
      <t xml:space="preserve"> National Drug Use Prevention Policy and Management Program instituted, customized to local problems and needs, to help ensure a healthy, productive, satisfied population, decreasing prevalence of drug use and death due to overdose, the project work to support the formulation and implementation  of a national drug use prevention policy shall contribute to limiting  crimes associated with drug use and decrees crime rate in general, leading to a safer and more secured environment on med and long terms, contributing to achievement of  safety and security outcome stated in Kuwait National Development Plan.</t>
    </r>
  </si>
  <si>
    <r>
      <rPr>
        <b/>
        <sz val="12"/>
        <color theme="1"/>
        <rFont val="Calibri"/>
        <family val="2"/>
        <scheme val="minor"/>
      </rPr>
      <t xml:space="preserve">Activity Result 1.1: </t>
    </r>
    <r>
      <rPr>
        <sz val="12"/>
        <color theme="1"/>
        <rFont val="Calibri"/>
        <family val="2"/>
        <scheme val="minor"/>
      </rPr>
      <t>Attain national in-depth information on Drug Use Prevention Related Services as a baseline for national policy development and targeting efforts in institutional development, capacity building, awareness raising, and implementation of needed interventions.</t>
    </r>
  </si>
  <si>
    <r>
      <rPr>
        <b/>
        <sz val="12"/>
        <color theme="1"/>
        <rFont val="Calibri"/>
        <family val="2"/>
        <scheme val="minor"/>
      </rPr>
      <t>Activity Result 1.2:</t>
    </r>
    <r>
      <rPr>
        <sz val="12"/>
        <color theme="1"/>
        <rFont val="Calibri"/>
        <family val="2"/>
        <scheme val="minor"/>
      </rPr>
      <t xml:space="preserve"> Establish a national policy and management body for national policy development, streamlining efforts , and technical monitoring.</t>
    </r>
  </si>
  <si>
    <r>
      <rPr>
        <b/>
        <sz val="12"/>
        <color theme="1"/>
        <rFont val="Calibri"/>
        <family val="2"/>
        <scheme val="minor"/>
      </rPr>
      <t>Activity Result 1.3:</t>
    </r>
    <r>
      <rPr>
        <sz val="12"/>
        <color theme="1"/>
        <rFont val="Calibri"/>
        <family val="2"/>
        <scheme val="minor"/>
      </rPr>
      <t xml:space="preserve"> Improve knowledge of population specific related problems and drug use issues for informed policy and service development.</t>
    </r>
  </si>
  <si>
    <r>
      <rPr>
        <b/>
        <sz val="12"/>
        <color theme="1"/>
        <rFont val="Calibri"/>
        <family val="2"/>
        <scheme val="minor"/>
      </rPr>
      <t xml:space="preserve">Activity Result 2.1: </t>
    </r>
    <r>
      <rPr>
        <sz val="12"/>
        <color theme="1"/>
        <rFont val="Calibri"/>
        <family val="2"/>
        <scheme val="minor"/>
      </rPr>
      <t>Selected and streamlined needed services within a multi-sector approved Drug Use Prevention Policy and management strategy.</t>
    </r>
  </si>
  <si>
    <r>
      <rPr>
        <b/>
        <sz val="12"/>
        <color theme="1"/>
        <rFont val="Calibri"/>
        <family val="2"/>
        <scheme val="minor"/>
      </rPr>
      <t xml:space="preserve">Activity 2.2: </t>
    </r>
    <r>
      <rPr>
        <sz val="12"/>
        <color theme="1"/>
        <rFont val="Calibri"/>
        <family val="2"/>
        <scheme val="minor"/>
      </rPr>
      <t xml:space="preserve">Increased streamlining of needed services by working within an agreed upon Drug Use Prevention Policy, Management Strategy, Operational Plan, integrating gender equality, sensitivity, and human rights issues, for efficient provision of services.          </t>
    </r>
  </si>
  <si>
    <r>
      <rPr>
        <b/>
        <sz val="12"/>
        <color theme="1"/>
        <rFont val="Calibri"/>
        <family val="2"/>
        <scheme val="minor"/>
      </rPr>
      <t xml:space="preserve">Activity 3.1: </t>
    </r>
    <r>
      <rPr>
        <sz val="12"/>
        <color theme="1"/>
        <rFont val="Calibri"/>
        <family val="2"/>
        <scheme val="minor"/>
      </rPr>
      <t>Enhanced institutional services, human capacities, and implementation of targeted services and interventions, to reinforce national awareness of problem and to reach drug use affected individuals and families.</t>
    </r>
  </si>
  <si>
    <r>
      <rPr>
        <b/>
        <sz val="12"/>
        <color theme="1"/>
        <rFont val="Calibri"/>
        <family val="2"/>
        <scheme val="minor"/>
      </rPr>
      <t>Activity 3.2:</t>
    </r>
    <r>
      <rPr>
        <sz val="12"/>
        <color theme="1"/>
        <rFont val="Calibri"/>
        <family val="2"/>
        <scheme val="minor"/>
      </rPr>
      <t xml:space="preserve"> Increase in number of trained human resources providing adequate services, as per evaluation reports. </t>
    </r>
  </si>
  <si>
    <r>
      <rPr>
        <b/>
        <sz val="12"/>
        <color theme="1"/>
        <rFont val="Calibri"/>
        <family val="2"/>
        <scheme val="minor"/>
      </rPr>
      <t>Activity Result 3.3:</t>
    </r>
    <r>
      <rPr>
        <sz val="12"/>
        <color theme="1"/>
        <rFont val="Calibri"/>
        <family val="2"/>
        <scheme val="minor"/>
      </rPr>
      <t xml:space="preserve"> Implement awareness activities for concerned target groups, related service providers, and beneficiaries.</t>
    </r>
  </si>
  <si>
    <t xml:space="preserve">2. Publish and present the report. </t>
  </si>
  <si>
    <t>1. Conduct  a National In-Depth Assessment of Drug Use Prevention Related Services Report covering the ministries of interior, health, social and labor, education, information, higher education, Awqaf, youth and sports, and social development, legal framework, and non-governmental organizations.</t>
  </si>
  <si>
    <t xml:space="preserve">1. Conduct workshops to prepare the National Drug Technical Team. </t>
  </si>
  <si>
    <t>2. Conduct workshops to prepare the Technical Working Groups Charter</t>
  </si>
  <si>
    <t>3. Establish National Drug Technical Team and Technical Working Groups</t>
  </si>
  <si>
    <t>1. Inception report including suggested methodology, work plan and a description of how the work will be conducted and finalize it through discussion with DCGD management and UNDP for the whole assignment.</t>
  </si>
  <si>
    <t xml:space="preserve">2. Report on the first stage of the conducted research.  Identify and report on the methodological procedures used to conduct the first stage of the study (Study methodology, society, sample, study tools, design processes and application procedures for data collection and statistical methods).  </t>
  </si>
  <si>
    <t xml:space="preserve">3. Analyzing and presenting the first stage study data and discussing its results. complete all the observations and make all required amendments.
</t>
  </si>
  <si>
    <t xml:space="preserve">4. Report on the second stage of the conducted research.  Identify and report on the methodological procedures used to conduct the first stage of the study (Study methodology, society, sample, study tools, design processes and application procedures for data collection and statistical methods).  </t>
  </si>
  <si>
    <t xml:space="preserve">5. Study Closure and Final Report. </t>
  </si>
  <si>
    <t>1. Prepare Drug Use Prevention Policy and Management Strategy 2017 – 2021, by utilizing information attained from in-depth assessments and studies, expert knowledge, regional experience, and involvement of concerned stakeholders in its preparation.</t>
  </si>
  <si>
    <t xml:space="preserve">2. Conduct 20 technical meetings with representatives of the concerned stakeholders for technical review and approval of strategy. </t>
  </si>
  <si>
    <t xml:space="preserve">3.Conduct two plenary meetings to present and discuss strategy. </t>
  </si>
  <si>
    <t xml:space="preserve">4. Finalize and disseminate strategy.  
</t>
  </si>
  <si>
    <t>1.Prepare an operational plan with the involvement of concerned stakeholders.</t>
  </si>
  <si>
    <t xml:space="preserve">2. Conduct 20 technical meetings with representatives of the concerned stakeholders for technical review and approval of plan. </t>
  </si>
  <si>
    <t xml:space="preserve">3. Conduct two plenary meetings to present and discuss operational plan. </t>
  </si>
  <si>
    <t xml:space="preserve">4. Finalize and disseminate operational plan. 
</t>
  </si>
  <si>
    <t xml:space="preserve">5. Provide capacity building workshop for the National Drug Technical Team and concerned stakeholders. </t>
  </si>
  <si>
    <t xml:space="preserve">1. Provide institutional and technical development services for the MOI Drug Control General Department for the continuous update of illicit drug criteria, listing, and monitoring system. </t>
  </si>
  <si>
    <t>2. Develop the MOI Drug Control General Department Awareness Section role further by reviewing mandate, job descriptions, procedures, and resources.</t>
  </si>
  <si>
    <t>3. Provide advisory services for the MOI Central Prison drug use rehabilitation services, helping to decrease relapse of drug users and community reintegration.</t>
  </si>
  <si>
    <t>4. Provide advisory services for the MOH mental health services to update procedures and expand services, at the treatment-rehabilitation, half-way house, and primary care services.</t>
  </si>
  <si>
    <t>5. Provide advisory services for the MOSAL Social Care Department, Juvenile Section for updating their psycho-social services.</t>
  </si>
  <si>
    <t>6. Provide advisory services for the MOSAL Community Development Department services to help institute further work with individuals and families affected with drug use.</t>
  </si>
  <si>
    <t>7. Support MOE services to help institute further work with psycho-social staff, students, and parents, especially work on the social groups and extra-curricular activities.</t>
  </si>
  <si>
    <t>8. Support the preparation of a unified comprehensive system of hotline services provided by the MOH, SDB, MOI-CP, NA, and other non-governmental organizations.</t>
  </si>
  <si>
    <t>9. Support the institutionalization of a referral system to ensure that identified cases receive comprehensive treatment, rehabilitation, reintegration services and follow up, by ensuring a full communication and coordination system.</t>
  </si>
  <si>
    <t xml:space="preserve">10. Support the institutionalization of a drug use sector information system covering identification of cases, ongoing data collection on related cases prevalence, mortality, infectious diseases, mental health, socio-economic related factors, and service provisio. </t>
  </si>
  <si>
    <t xml:space="preserve">1. Prepare a National Communication and Advocacy Plan (Awareness Activities Plan). </t>
  </si>
  <si>
    <t xml:space="preserve">2. Prepare document setting quality criteria for messages and message communication. </t>
  </si>
  <si>
    <t>3. Support MOI Drug Control General Department Awareness Section in the implementation of awareness activities and preparation of awareness material, including the development of drug use awareness e-application, and awareness forum modules.</t>
  </si>
  <si>
    <t>4. Support Ministry of Information in preparing focused radio and television spots, and shows on drug use issues.</t>
  </si>
  <si>
    <t xml:space="preserve">5. Support awareness providers in preparing and disseminating E-Interactive content, printed material, audio-visuals, television and radio spots, and awareness forum modules. </t>
  </si>
  <si>
    <t>6 Support implementation of awareness activities.</t>
  </si>
  <si>
    <t>1. Develop the capacity building plan for the different relevant entities working on drug control issues utilizing the expertise of the regional team of experts.</t>
  </si>
  <si>
    <t xml:space="preserve">2. Develop training modules based on UNODC tools and instruments including CBTs to build capacities of drug control stakeholders for the improved provision of services.
</t>
  </si>
  <si>
    <t>3. Implement the training modules.</t>
  </si>
  <si>
    <r>
      <t>Output 1</t>
    </r>
    <r>
      <rPr>
        <sz val="12"/>
        <color theme="1"/>
        <rFont val="Calibri"/>
        <family val="2"/>
        <scheme val="minor"/>
      </rPr>
      <t xml:space="preserve">
Improved in depth knowledge of drug use prevention related services, national situation, establishment of national policy, and management body for national streamlined efforts. 
</t>
    </r>
    <r>
      <rPr>
        <b/>
        <sz val="12"/>
        <color theme="1"/>
        <rFont val="Calibri"/>
        <family val="2"/>
        <scheme val="minor"/>
      </rPr>
      <t>Indicators:</t>
    </r>
    <r>
      <rPr>
        <sz val="12"/>
        <color theme="1"/>
        <rFont val="Calibri"/>
        <family val="2"/>
        <scheme val="minor"/>
      </rPr>
      <t xml:space="preserve"> Output 1: 1.1 Level  of completeness and preparation of the National In Depth Assessment of Drug Use Prevention Related Services Report. Output 1: 1.2 Establishment of National Drug Technical Team and Technical Working Groups Charter, and functioning Technical Team and number of Technical Working Groups.
</t>
    </r>
    <r>
      <rPr>
        <b/>
        <sz val="12"/>
        <color theme="1"/>
        <rFont val="Calibri"/>
        <family val="2"/>
        <scheme val="minor"/>
      </rPr>
      <t>Baseline:</t>
    </r>
    <r>
      <rPr>
        <sz val="12"/>
        <color theme="1"/>
        <rFont val="Calibri"/>
        <family val="2"/>
        <scheme val="minor"/>
      </rPr>
      <t xml:space="preserve">  Output 1: 1.1 National In Depth Assessment of Drug Use Prevention Related Services Report not available. Output 1: 1.2 No national committee charter, committee, or related technical group in 2015. Related Committee was dissolved on October 1, 2014, by Amiri Decree no. 235.</t>
    </r>
    <r>
      <rPr>
        <b/>
        <sz val="12"/>
        <color theme="1"/>
        <rFont val="Calibri"/>
        <family val="2"/>
        <scheme val="minor"/>
      </rPr>
      <t xml:space="preserve">
</t>
    </r>
    <r>
      <rPr>
        <sz val="12"/>
        <color theme="1"/>
        <rFont val="Calibri"/>
        <family val="2"/>
        <scheme val="minor"/>
      </rPr>
      <t xml:space="preserve">
</t>
    </r>
    <r>
      <rPr>
        <b/>
        <sz val="12"/>
        <color theme="1"/>
        <rFont val="Calibri"/>
        <family val="2"/>
        <scheme val="minor"/>
      </rPr>
      <t>Targets:</t>
    </r>
    <r>
      <rPr>
        <sz val="12"/>
        <color theme="1"/>
        <rFont val="Calibri"/>
        <family val="2"/>
        <scheme val="minor"/>
      </rPr>
      <t xml:space="preserve"> One National In Depth Assessment of Drug Use Prevention Related Services Report.</t>
    </r>
  </si>
  <si>
    <r>
      <rPr>
        <b/>
        <sz val="12"/>
        <color theme="1"/>
        <rFont val="Calibri"/>
        <family val="2"/>
        <scheme val="minor"/>
      </rPr>
      <t>Output 2:</t>
    </r>
    <r>
      <rPr>
        <sz val="12"/>
        <color theme="1"/>
        <rFont val="Calibri"/>
        <family val="2"/>
        <scheme val="minor"/>
      </rPr>
      <t xml:space="preserve"> Increased streamlining of needed services by working within an agreed upon Drug Use Prevention Policy and Management Strategy, Operational Plan, integrating gender equality and sensitivity, and human rights issues, for efficient provision of services.
</t>
    </r>
    <r>
      <rPr>
        <b/>
        <sz val="12"/>
        <color theme="1"/>
        <rFont val="Calibri"/>
        <family val="2"/>
        <scheme val="minor"/>
      </rPr>
      <t xml:space="preserve">
Indicators: </t>
    </r>
    <r>
      <rPr>
        <sz val="12"/>
        <color theme="1"/>
        <rFont val="Calibri"/>
        <family val="2"/>
        <scheme val="minor"/>
      </rPr>
      <t xml:space="preserve">Activity 2.1 Level of completeness and preparation of local Drug Use Prevention Policy and Management Strategy 2018 – 2021. 
</t>
    </r>
    <r>
      <rPr>
        <b/>
        <sz val="12"/>
        <color theme="1"/>
        <rFont val="Calibri"/>
        <family val="2"/>
        <scheme val="minor"/>
      </rPr>
      <t xml:space="preserve">
Baseline: </t>
    </r>
    <r>
      <rPr>
        <sz val="12"/>
        <color theme="1"/>
        <rFont val="Calibri"/>
        <family val="2"/>
        <scheme val="minor"/>
      </rPr>
      <t xml:space="preserve"> Drugs Prevention Strategy 2008-2012 outcomes, and proposed Drugs Prevention Strategy 2012-2016. No Drug Use Prevention Policy and Management Strategy 2017 – 2021 operational plan
</t>
    </r>
    <r>
      <rPr>
        <b/>
        <sz val="12"/>
        <color theme="1"/>
        <rFont val="Calibri"/>
        <family val="2"/>
        <scheme val="minor"/>
      </rPr>
      <t>Targets</t>
    </r>
    <r>
      <rPr>
        <sz val="12"/>
        <color theme="1"/>
        <rFont val="Calibri"/>
        <family val="2"/>
        <scheme val="minor"/>
      </rPr>
      <t xml:space="preserve">: Drug Use Prevention Policy and Management Strategy 2018 – 2021 Document disseminated to 100 stakeholders organizations in year 1. 
</t>
    </r>
  </si>
  <si>
    <r>
      <rPr>
        <b/>
        <sz val="12"/>
        <color theme="1"/>
        <rFont val="Calibri"/>
        <family val="2"/>
        <scheme val="minor"/>
      </rPr>
      <t>Output 3:</t>
    </r>
    <r>
      <rPr>
        <sz val="12"/>
        <color theme="1"/>
        <rFont val="Calibri"/>
        <family val="2"/>
        <scheme val="minor"/>
      </rPr>
      <t xml:space="preserve"> Enhanced institutional services, human capacities, and implementation of targeted services and interventions, to reinforce national awareness of problem and to reach drug use affected individuals and families.
</t>
    </r>
    <r>
      <rPr>
        <b/>
        <sz val="12"/>
        <color theme="1"/>
        <rFont val="Calibri"/>
        <family val="2"/>
        <scheme val="minor"/>
      </rPr>
      <t>Indicators:</t>
    </r>
    <r>
      <rPr>
        <sz val="12"/>
        <color theme="1"/>
        <rFont val="Calibri"/>
        <family val="2"/>
        <scheme val="minor"/>
      </rPr>
      <t xml:space="preserve"> Increase in number of services’ systems instituted, process, and procedures developed, and made available, and number of beneficiaries (service providers and service beneficiaries) utilizing the modified services. Complete preparation of capacity building plan. Number of prepared capacity building modules. Increase in number of trained human resources providing adequate services, as per evaluation reports. Percentage level of prepared awareness material as per quality criteria. Percentage level of progress on the evaluation report. 
</t>
    </r>
    <r>
      <rPr>
        <b/>
        <sz val="12"/>
        <color theme="1"/>
        <rFont val="Calibri"/>
        <family val="2"/>
        <scheme val="minor"/>
      </rPr>
      <t xml:space="preserve">Baseline: </t>
    </r>
    <r>
      <rPr>
        <sz val="12"/>
        <color theme="1"/>
        <rFont val="Calibri"/>
        <family val="2"/>
        <scheme val="minor"/>
      </rPr>
      <t xml:space="preserve">5 institutional services in place, 4 providing partial services, and 1 service not available.  Capacity building plan not available.  No available capacity building modules. National Communication and Advocacy Plan (Awareness Activities Plan) is not available. Awareness Quality Criteria Document not available. Awareness material prepared Awareness Quality Criteria is not available.  Awareness activities  implemented per Awareness Quality Criteria is not available.  Evaluation report is not available.  
Targets: 10 institutional services further developed.  Capacity building plan prepared. 7 capacity building modules prepared.  750 concerned human resources trained as per noted specialty, 28 activities implemented.  National Communication and Advocacy Plan (Awareness Activities Plan) developed While ensuring well planned use of resources when preparing awareness plans to maximize outreach to the largest possible number of targeted groups using available financial resources).  Awareness Quality Criteria Document prepared.  Awareness material prepared per quality criteria; e-application, and awareness forum modules, radio and television spots, and shows, E-Interactive content, printed material, audio-visuals, television and radio spots, and awareness forum modules. 15 awareness activities  implemented per quality criteria.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</si>
</sst>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3" formatCode="_(* #,##0.00_);_(* \(#,##0.00\);_(* &quot;-&quot;??_);_(@_)"/>
    <numFmt numFmtId="164" formatCode="&quot;$&quot;#,##0"/>
  </numFmts>
  <fonts count="8" x14ac:knownFonts="1">
    <font>
      <sz val="11"/>
      <color theme="1"/>
      <name val="Calibri"/>
      <family val="2"/>
      <scheme val="minor"/>
    </font>
    <font>
      <sz val="11"/>
      <color theme="1"/>
      <name val="Calibri"/>
      <family val="2"/>
      <scheme val="minor"/>
    </font>
    <font>
      <b/>
      <sz val="12"/>
      <color theme="1"/>
      <name val="Calibri"/>
      <family val="2"/>
      <scheme val="minor"/>
    </font>
    <font>
      <b/>
      <sz val="12"/>
      <name val="Calibri"/>
      <family val="2"/>
      <scheme val="minor"/>
    </font>
    <font>
      <b/>
      <sz val="16"/>
      <color theme="1"/>
      <name val="Calibri"/>
      <family val="2"/>
      <scheme val="minor"/>
    </font>
    <font>
      <sz val="12"/>
      <color theme="1"/>
      <name val="Calibri"/>
      <family val="2"/>
      <scheme val="minor"/>
    </font>
    <font>
      <sz val="12"/>
      <color theme="1"/>
      <name val="Calibri"/>
      <family val="2"/>
    </font>
    <font>
      <b/>
      <sz val="12"/>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0" fontId="0" fillId="0" borderId="0" xfId="0" applyBorder="1"/>
    <xf numFmtId="0" fontId="5" fillId="0" borderId="1" xfId="0" applyFont="1" applyBorder="1"/>
    <xf numFmtId="0" fontId="5" fillId="4" borderId="1" xfId="0" applyFont="1" applyFill="1" applyBorder="1"/>
    <xf numFmtId="0" fontId="5" fillId="0" borderId="0" xfId="0" applyFont="1" applyBorder="1"/>
    <xf numFmtId="0" fontId="5" fillId="3" borderId="1" xfId="0" applyFont="1" applyFill="1" applyBorder="1"/>
    <xf numFmtId="0" fontId="5" fillId="6" borderId="1" xfId="0" applyFont="1" applyFill="1" applyBorder="1"/>
    <xf numFmtId="0" fontId="2" fillId="0" borderId="0" xfId="0" applyFont="1" applyBorder="1"/>
    <xf numFmtId="0" fontId="5" fillId="0" borderId="0" xfId="0" applyFont="1" applyBorder="1" applyAlignment="1">
      <alignment wrapText="1"/>
    </xf>
    <xf numFmtId="0" fontId="3" fillId="2" borderId="0" xfId="0" applyFont="1" applyFill="1" applyBorder="1" applyAlignment="1">
      <alignment horizontal="center"/>
    </xf>
    <xf numFmtId="0" fontId="2" fillId="2" borderId="0" xfId="0" applyFont="1" applyFill="1" applyBorder="1"/>
    <xf numFmtId="0" fontId="5" fillId="5" borderId="0" xfId="0" applyFont="1" applyFill="1" applyBorder="1"/>
    <xf numFmtId="6" fontId="5" fillId="5" borderId="0" xfId="0" applyNumberFormat="1" applyFont="1" applyFill="1" applyBorder="1"/>
    <xf numFmtId="0" fontId="5" fillId="4" borderId="0" xfId="0" applyFont="1" applyFill="1" applyBorder="1"/>
    <xf numFmtId="0" fontId="5" fillId="0" borderId="0" xfId="0" applyFont="1" applyBorder="1" applyAlignment="1">
      <alignment vertical="top" wrapText="1"/>
    </xf>
    <xf numFmtId="6" fontId="5" fillId="0" borderId="0" xfId="0" applyNumberFormat="1" applyFont="1" applyBorder="1"/>
    <xf numFmtId="0" fontId="5" fillId="3" borderId="0" xfId="0" applyFont="1" applyFill="1" applyBorder="1"/>
    <xf numFmtId="164" fontId="5" fillId="0" borderId="0" xfId="0" applyNumberFormat="1" applyFont="1" applyBorder="1"/>
    <xf numFmtId="0" fontId="2" fillId="6" borderId="0" xfId="0" applyFont="1" applyFill="1" applyBorder="1"/>
    <xf numFmtId="0" fontId="5" fillId="6" borderId="0" xfId="0" applyFont="1" applyFill="1" applyBorder="1"/>
    <xf numFmtId="0" fontId="2" fillId="5" borderId="0" xfId="0" applyFont="1" applyFill="1" applyBorder="1"/>
    <xf numFmtId="3" fontId="7" fillId="4" borderId="0" xfId="1" applyNumberFormat="1" applyFont="1" applyFill="1" applyBorder="1" applyAlignment="1">
      <alignment horizontal="left" vertical="top" wrapText="1"/>
    </xf>
    <xf numFmtId="0" fontId="2" fillId="3" borderId="0" xfId="0" applyFont="1" applyFill="1" applyBorder="1"/>
    <xf numFmtId="6" fontId="5" fillId="3" borderId="0" xfId="0" applyNumberFormat="1" applyFont="1" applyFill="1" applyBorder="1" applyAlignment="1">
      <alignment horizontal="left"/>
    </xf>
    <xf numFmtId="0" fontId="6" fillId="3" borderId="0" xfId="0" applyFont="1" applyFill="1" applyBorder="1" applyAlignment="1">
      <alignment horizontal="left" vertical="center" wrapText="1"/>
    </xf>
    <xf numFmtId="6" fontId="5" fillId="3" borderId="0" xfId="0" applyNumberFormat="1" applyFont="1" applyFill="1" applyBorder="1"/>
    <xf numFmtId="0" fontId="5" fillId="0" borderId="1" xfId="0" applyFont="1" applyFill="1" applyBorder="1"/>
    <xf numFmtId="0" fontId="5" fillId="5" borderId="0" xfId="0" applyFont="1" applyFill="1" applyBorder="1" applyAlignment="1">
      <alignment horizontal="center"/>
    </xf>
    <xf numFmtId="6" fontId="2" fillId="4" borderId="0" xfId="0" applyNumberFormat="1" applyFont="1" applyFill="1" applyBorder="1" applyAlignment="1">
      <alignment horizontal="center"/>
    </xf>
    <xf numFmtId="0" fontId="5" fillId="0" borderId="0" xfId="0" applyFont="1" applyBorder="1" applyAlignment="1">
      <alignment horizontal="left" vertical="top" wrapText="1"/>
    </xf>
    <xf numFmtId="0" fontId="2" fillId="0" borderId="0" xfId="0" applyFont="1" applyBorder="1" applyAlignment="1">
      <alignment horizontal="left" vertical="top" wrapText="1"/>
    </xf>
    <xf numFmtId="0" fontId="5" fillId="0" borderId="0" xfId="0" applyFont="1" applyBorder="1" applyAlignment="1">
      <alignment horizontal="left" wrapText="1"/>
    </xf>
    <xf numFmtId="0" fontId="2" fillId="2" borderId="0" xfId="0" applyFont="1" applyFill="1" applyBorder="1" applyAlignment="1">
      <alignment horizontal="center"/>
    </xf>
    <xf numFmtId="0" fontId="4" fillId="0" borderId="0"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tabSelected="1" zoomScale="70" zoomScaleNormal="70" workbookViewId="0">
      <selection activeCell="A30" sqref="A30:A48"/>
    </sheetView>
  </sheetViews>
  <sheetFormatPr defaultRowHeight="14.5" x14ac:dyDescent="0.35"/>
  <cols>
    <col min="1" max="1" width="47.453125" style="1" customWidth="1"/>
    <col min="2" max="2" width="57.81640625" style="1" bestFit="1" customWidth="1"/>
    <col min="3" max="3" width="68.453125" style="1" bestFit="1" customWidth="1"/>
    <col min="4" max="4" width="33.08984375" style="1" customWidth="1"/>
    <col min="5" max="5" width="28.26953125" style="1" customWidth="1"/>
    <col min="6" max="14" width="1.90625" style="1" bestFit="1" customWidth="1"/>
    <col min="15" max="17" width="3.26953125" style="1" bestFit="1" customWidth="1"/>
    <col min="18" max="16384" width="8.7265625" style="1"/>
  </cols>
  <sheetData>
    <row r="1" spans="1:17" ht="21" x14ac:dyDescent="0.5">
      <c r="A1" s="33" t="s">
        <v>0</v>
      </c>
      <c r="B1" s="33"/>
      <c r="C1" s="33"/>
      <c r="D1" s="33"/>
      <c r="E1" s="33"/>
      <c r="F1" s="33"/>
      <c r="G1" s="33"/>
      <c r="H1" s="33"/>
      <c r="I1" s="33"/>
      <c r="J1" s="33"/>
      <c r="K1" s="33"/>
      <c r="L1" s="33"/>
      <c r="M1" s="33"/>
      <c r="N1" s="33"/>
      <c r="O1" s="33"/>
      <c r="P1" s="33"/>
      <c r="Q1" s="33"/>
    </row>
    <row r="2" spans="1:17" s="4" customFormat="1" ht="15.5" x14ac:dyDescent="0.35">
      <c r="A2" s="7"/>
      <c r="B2" s="7"/>
      <c r="C2" s="7"/>
      <c r="D2" s="7"/>
      <c r="E2" s="7"/>
      <c r="F2" s="7"/>
    </row>
    <row r="3" spans="1:17" s="4" customFormat="1" ht="15.5" x14ac:dyDescent="0.35">
      <c r="A3" s="7" t="s">
        <v>5</v>
      </c>
      <c r="B3" s="7"/>
      <c r="C3" s="7"/>
      <c r="D3" s="7"/>
      <c r="E3" s="7"/>
      <c r="F3" s="7"/>
    </row>
    <row r="4" spans="1:17" s="8" customFormat="1" ht="87.5" customHeight="1" x14ac:dyDescent="0.35">
      <c r="A4" s="29" t="s">
        <v>19</v>
      </c>
      <c r="B4" s="29"/>
      <c r="C4" s="29"/>
      <c r="D4" s="29"/>
    </row>
    <row r="5" spans="1:17" s="4" customFormat="1" ht="15.5" x14ac:dyDescent="0.35"/>
    <row r="6" spans="1:17" s="4" customFormat="1" ht="15.5" x14ac:dyDescent="0.35">
      <c r="A6" s="32" t="s">
        <v>1</v>
      </c>
      <c r="B6" s="32" t="s">
        <v>2</v>
      </c>
      <c r="C6" s="32" t="s">
        <v>3</v>
      </c>
      <c r="D6" s="32" t="s">
        <v>4</v>
      </c>
      <c r="E6" s="32"/>
      <c r="F6" s="32">
        <v>2018</v>
      </c>
      <c r="G6" s="32"/>
      <c r="H6" s="32"/>
      <c r="I6" s="32"/>
      <c r="J6" s="32"/>
      <c r="K6" s="32"/>
      <c r="L6" s="32"/>
      <c r="M6" s="32"/>
      <c r="N6" s="32"/>
      <c r="O6" s="32"/>
      <c r="P6" s="32"/>
      <c r="Q6" s="32"/>
    </row>
    <row r="7" spans="1:17" s="4" customFormat="1" ht="15.5" x14ac:dyDescent="0.35">
      <c r="A7" s="32"/>
      <c r="B7" s="32"/>
      <c r="C7" s="32"/>
      <c r="D7" s="9" t="s">
        <v>6</v>
      </c>
      <c r="E7" s="10" t="s">
        <v>7</v>
      </c>
      <c r="F7" s="10">
        <v>1</v>
      </c>
      <c r="G7" s="10">
        <v>2</v>
      </c>
      <c r="H7" s="10">
        <v>3</v>
      </c>
      <c r="I7" s="10">
        <v>4</v>
      </c>
      <c r="J7" s="10">
        <v>5</v>
      </c>
      <c r="K7" s="10">
        <v>6</v>
      </c>
      <c r="L7" s="10">
        <v>7</v>
      </c>
      <c r="M7" s="10">
        <v>8</v>
      </c>
      <c r="N7" s="10">
        <v>9</v>
      </c>
      <c r="O7" s="10">
        <v>10</v>
      </c>
      <c r="P7" s="10">
        <v>11</v>
      </c>
      <c r="Q7" s="10">
        <v>12</v>
      </c>
    </row>
    <row r="8" spans="1:17" s="4" customFormat="1" ht="146" customHeight="1" x14ac:dyDescent="0.35">
      <c r="A8" s="30" t="s">
        <v>66</v>
      </c>
      <c r="B8" s="29" t="s">
        <v>20</v>
      </c>
      <c r="C8" s="14" t="s">
        <v>29</v>
      </c>
      <c r="E8" s="15">
        <v>80000</v>
      </c>
      <c r="F8" s="2"/>
      <c r="G8" s="2"/>
      <c r="H8" s="3"/>
      <c r="I8" s="3"/>
      <c r="J8" s="3"/>
      <c r="K8" s="2"/>
      <c r="L8" s="2"/>
      <c r="M8" s="2"/>
      <c r="N8" s="2"/>
      <c r="O8" s="2"/>
      <c r="P8" s="2"/>
      <c r="Q8" s="2"/>
    </row>
    <row r="9" spans="1:17" s="4" customFormat="1" ht="26" customHeight="1" x14ac:dyDescent="0.35">
      <c r="A9" s="29"/>
      <c r="B9" s="29"/>
      <c r="C9" s="4" t="s">
        <v>28</v>
      </c>
      <c r="E9" s="15">
        <f>100440-E8</f>
        <v>20440</v>
      </c>
      <c r="F9" s="2"/>
      <c r="G9" s="2"/>
      <c r="H9" s="2"/>
      <c r="I9" s="2"/>
      <c r="J9" s="5"/>
      <c r="K9" s="3"/>
      <c r="L9" s="2"/>
      <c r="M9" s="2"/>
      <c r="N9" s="2"/>
      <c r="O9" s="2"/>
      <c r="P9" s="2"/>
      <c r="Q9" s="2"/>
    </row>
    <row r="10" spans="1:17" s="4" customFormat="1" ht="78.5" customHeight="1" x14ac:dyDescent="0.35">
      <c r="A10" s="29"/>
      <c r="B10" s="29" t="s">
        <v>21</v>
      </c>
      <c r="C10" s="14" t="s">
        <v>30</v>
      </c>
      <c r="E10" s="17">
        <f>62310/3</f>
        <v>20770</v>
      </c>
      <c r="F10" s="2"/>
      <c r="G10" s="2"/>
      <c r="H10" s="2"/>
      <c r="I10" s="2"/>
      <c r="J10" s="2"/>
      <c r="K10" s="3"/>
      <c r="L10" s="2"/>
      <c r="M10" s="2"/>
      <c r="N10" s="2"/>
      <c r="O10" s="2"/>
      <c r="P10" s="2"/>
      <c r="Q10" s="2"/>
    </row>
    <row r="11" spans="1:17" s="4" customFormat="1" ht="15.5" x14ac:dyDescent="0.35">
      <c r="A11" s="29"/>
      <c r="B11" s="29"/>
      <c r="C11" s="14" t="s">
        <v>31</v>
      </c>
      <c r="E11" s="17">
        <f t="shared" ref="E11:E12" si="0">62310/3</f>
        <v>20770</v>
      </c>
      <c r="F11" s="2"/>
      <c r="G11" s="2"/>
      <c r="H11" s="2"/>
      <c r="I11" s="2"/>
      <c r="J11" s="2"/>
      <c r="K11" s="2"/>
      <c r="L11" s="3"/>
      <c r="M11" s="2"/>
      <c r="N11" s="2"/>
      <c r="O11" s="2"/>
      <c r="P11" s="2"/>
      <c r="Q11" s="2"/>
    </row>
    <row r="12" spans="1:17" s="4" customFormat="1" ht="15.5" x14ac:dyDescent="0.35">
      <c r="A12" s="29"/>
      <c r="B12" s="29"/>
      <c r="C12" s="14" t="s">
        <v>32</v>
      </c>
      <c r="E12" s="17">
        <f t="shared" si="0"/>
        <v>20770</v>
      </c>
      <c r="F12" s="2"/>
      <c r="G12" s="2"/>
      <c r="H12" s="2"/>
      <c r="I12" s="2"/>
      <c r="J12" s="2"/>
      <c r="K12" s="2"/>
      <c r="L12" s="2"/>
      <c r="M12" s="3"/>
      <c r="N12" s="2"/>
      <c r="O12" s="2"/>
      <c r="P12" s="2"/>
      <c r="Q12" s="2"/>
    </row>
    <row r="13" spans="1:17" s="4" customFormat="1" ht="14.5" customHeight="1" x14ac:dyDescent="0.35">
      <c r="A13" s="29"/>
      <c r="B13" s="29" t="s">
        <v>22</v>
      </c>
      <c r="C13" s="31" t="s">
        <v>33</v>
      </c>
      <c r="F13" s="2"/>
      <c r="G13" s="2"/>
      <c r="H13" s="2"/>
      <c r="I13" s="2"/>
      <c r="J13" s="2"/>
      <c r="K13" s="2"/>
      <c r="L13" s="2"/>
      <c r="M13" s="2"/>
      <c r="N13" s="2"/>
      <c r="O13" s="2"/>
      <c r="P13" s="2"/>
      <c r="Q13" s="2"/>
    </row>
    <row r="14" spans="1:17" s="4" customFormat="1" ht="94.5" customHeight="1" x14ac:dyDescent="0.35">
      <c r="A14" s="29"/>
      <c r="B14" s="29"/>
      <c r="C14" s="31"/>
      <c r="D14" s="15">
        <v>15000</v>
      </c>
      <c r="F14" s="2"/>
      <c r="G14" s="2"/>
      <c r="H14" s="2"/>
      <c r="I14" s="3"/>
      <c r="J14" s="2"/>
      <c r="K14" s="2"/>
      <c r="L14" s="2"/>
      <c r="M14" s="2"/>
      <c r="N14" s="2"/>
      <c r="O14" s="2"/>
      <c r="P14" s="2"/>
      <c r="Q14" s="2"/>
    </row>
    <row r="15" spans="1:17" s="4" customFormat="1" ht="62" x14ac:dyDescent="0.35">
      <c r="A15" s="29"/>
      <c r="B15" s="29"/>
      <c r="C15" s="8" t="s">
        <v>34</v>
      </c>
      <c r="D15" s="15">
        <v>52500</v>
      </c>
      <c r="F15" s="2"/>
      <c r="G15" s="2"/>
      <c r="H15" s="2"/>
      <c r="I15" s="2"/>
      <c r="J15" s="3"/>
      <c r="K15" s="3"/>
      <c r="L15" s="2"/>
      <c r="M15" s="2"/>
      <c r="N15" s="2"/>
      <c r="O15" s="2"/>
      <c r="P15" s="2"/>
      <c r="Q15" s="2"/>
    </row>
    <row r="16" spans="1:17" s="4" customFormat="1" ht="70.5" customHeight="1" x14ac:dyDescent="0.35">
      <c r="A16" s="29"/>
      <c r="B16" s="29"/>
      <c r="C16" s="14" t="s">
        <v>35</v>
      </c>
      <c r="D16" s="15">
        <v>15000</v>
      </c>
      <c r="F16" s="2"/>
      <c r="G16" s="2"/>
      <c r="H16" s="2"/>
      <c r="I16" s="2"/>
      <c r="J16" s="2"/>
      <c r="K16" s="2"/>
      <c r="L16" s="3"/>
      <c r="M16" s="2"/>
      <c r="N16" s="2"/>
      <c r="O16" s="2"/>
      <c r="P16" s="2"/>
      <c r="Q16" s="2"/>
    </row>
    <row r="17" spans="1:17" s="4" customFormat="1" ht="77.5" x14ac:dyDescent="0.35">
      <c r="A17" s="29"/>
      <c r="B17" s="29"/>
      <c r="C17" s="8" t="s">
        <v>36</v>
      </c>
      <c r="D17" s="15">
        <v>45000</v>
      </c>
      <c r="F17" s="2"/>
      <c r="G17" s="2"/>
      <c r="H17" s="2"/>
      <c r="I17" s="2"/>
      <c r="J17" s="2"/>
      <c r="K17" s="2"/>
      <c r="L17" s="2"/>
      <c r="M17" s="3"/>
      <c r="N17" s="3"/>
      <c r="O17" s="3"/>
      <c r="P17" s="2"/>
      <c r="Q17" s="2"/>
    </row>
    <row r="18" spans="1:17" s="4" customFormat="1" ht="15.5" x14ac:dyDescent="0.35">
      <c r="A18" s="29"/>
      <c r="B18" s="29"/>
      <c r="C18" s="4" t="s">
        <v>37</v>
      </c>
      <c r="D18" s="15">
        <v>22500</v>
      </c>
      <c r="F18" s="2"/>
      <c r="G18" s="2"/>
      <c r="H18" s="2"/>
      <c r="I18" s="2"/>
      <c r="J18" s="2"/>
      <c r="K18" s="2"/>
      <c r="L18" s="2"/>
      <c r="M18" s="2"/>
      <c r="N18" s="2"/>
      <c r="O18" s="2"/>
      <c r="P18" s="3"/>
      <c r="Q18" s="3"/>
    </row>
    <row r="19" spans="1:17" s="4" customFormat="1" ht="15.5" x14ac:dyDescent="0.35">
      <c r="A19" s="18" t="s">
        <v>8</v>
      </c>
      <c r="B19" s="19"/>
      <c r="C19" s="19"/>
      <c r="D19" s="19"/>
      <c r="E19" s="19"/>
      <c r="F19" s="6"/>
      <c r="G19" s="6"/>
      <c r="H19" s="6"/>
      <c r="I19" s="6"/>
      <c r="J19" s="6"/>
      <c r="K19" s="6"/>
      <c r="L19" s="6"/>
      <c r="M19" s="6"/>
      <c r="N19" s="6"/>
      <c r="O19" s="6"/>
      <c r="P19" s="6"/>
      <c r="Q19" s="6"/>
    </row>
    <row r="20" spans="1:17" s="4" customFormat="1" ht="134" customHeight="1" x14ac:dyDescent="0.35">
      <c r="A20" s="29" t="s">
        <v>67</v>
      </c>
      <c r="B20" s="29" t="s">
        <v>23</v>
      </c>
      <c r="C20" s="14" t="s">
        <v>38</v>
      </c>
      <c r="E20" s="17">
        <f>71610/4</f>
        <v>17902.5</v>
      </c>
      <c r="F20" s="2"/>
      <c r="G20" s="2"/>
      <c r="H20" s="2"/>
      <c r="I20" s="2"/>
      <c r="J20" s="2"/>
      <c r="K20" s="2"/>
      <c r="L20" s="2"/>
      <c r="M20" s="2"/>
      <c r="N20" s="3"/>
      <c r="O20" s="3"/>
      <c r="P20" s="2"/>
      <c r="Q20" s="2"/>
    </row>
    <row r="21" spans="1:17" s="4" customFormat="1" ht="31" x14ac:dyDescent="0.35">
      <c r="A21" s="29"/>
      <c r="B21" s="29"/>
      <c r="C21" s="14" t="s">
        <v>39</v>
      </c>
      <c r="E21" s="17">
        <f t="shared" ref="E21:E23" si="1">71610/4</f>
        <v>17902.5</v>
      </c>
      <c r="F21" s="2"/>
      <c r="G21" s="2"/>
      <c r="H21" s="2"/>
      <c r="I21" s="2"/>
      <c r="J21" s="2"/>
      <c r="K21" s="2"/>
      <c r="L21" s="2"/>
      <c r="M21" s="2"/>
      <c r="N21" s="2"/>
      <c r="O21" s="2"/>
      <c r="P21" s="3"/>
      <c r="Q21" s="2"/>
    </row>
    <row r="22" spans="1:17" s="4" customFormat="1" ht="15.5" x14ac:dyDescent="0.35">
      <c r="A22" s="29"/>
      <c r="B22" s="29"/>
      <c r="C22" s="8" t="s">
        <v>40</v>
      </c>
      <c r="E22" s="17">
        <f t="shared" si="1"/>
        <v>17902.5</v>
      </c>
      <c r="F22" s="2"/>
      <c r="G22" s="2"/>
      <c r="H22" s="2"/>
      <c r="I22" s="2"/>
      <c r="J22" s="2"/>
      <c r="K22" s="2"/>
      <c r="L22" s="2"/>
      <c r="M22" s="2"/>
      <c r="N22" s="2"/>
      <c r="O22" s="2"/>
      <c r="P22" s="3"/>
      <c r="Q22" s="2"/>
    </row>
    <row r="23" spans="1:17" s="4" customFormat="1" ht="46.5" x14ac:dyDescent="0.35">
      <c r="A23" s="29"/>
      <c r="B23" s="29"/>
      <c r="C23" s="8" t="s">
        <v>41</v>
      </c>
      <c r="E23" s="17">
        <f t="shared" si="1"/>
        <v>17902.5</v>
      </c>
      <c r="F23" s="2"/>
      <c r="G23" s="2"/>
      <c r="H23" s="2"/>
      <c r="I23" s="2"/>
      <c r="J23" s="2"/>
      <c r="K23" s="2"/>
      <c r="L23" s="2"/>
      <c r="M23" s="2"/>
      <c r="N23" s="2"/>
      <c r="O23" s="2"/>
      <c r="P23" s="2"/>
      <c r="Q23" s="3"/>
    </row>
    <row r="24" spans="1:17" s="4" customFormat="1" ht="101.5" customHeight="1" x14ac:dyDescent="0.35">
      <c r="A24" s="29"/>
      <c r="B24" s="29" t="s">
        <v>24</v>
      </c>
      <c r="C24" s="14" t="s">
        <v>42</v>
      </c>
      <c r="E24" s="17">
        <f>115320*0.2</f>
        <v>23064</v>
      </c>
      <c r="F24" s="2"/>
      <c r="G24" s="2"/>
      <c r="H24" s="2"/>
      <c r="I24" s="2"/>
      <c r="J24" s="2"/>
      <c r="K24" s="2"/>
      <c r="L24" s="3"/>
      <c r="M24" s="2"/>
      <c r="N24" s="2"/>
      <c r="O24" s="2"/>
      <c r="P24" s="2"/>
      <c r="Q24" s="2"/>
    </row>
    <row r="25" spans="1:17" s="4" customFormat="1" ht="31" x14ac:dyDescent="0.35">
      <c r="A25" s="29"/>
      <c r="B25" s="29"/>
      <c r="C25" s="14" t="s">
        <v>43</v>
      </c>
      <c r="E25" s="17">
        <f>E24*2</f>
        <v>46128</v>
      </c>
      <c r="F25" s="2"/>
      <c r="G25" s="2"/>
      <c r="H25" s="2"/>
      <c r="I25" s="2"/>
      <c r="J25" s="2"/>
      <c r="K25" s="2"/>
      <c r="L25" s="2"/>
      <c r="M25" s="3"/>
      <c r="N25" s="3"/>
      <c r="O25" s="2"/>
      <c r="P25" s="2"/>
      <c r="Q25" s="2"/>
    </row>
    <row r="26" spans="1:17" s="4" customFormat="1" ht="15.5" x14ac:dyDescent="0.35">
      <c r="A26" s="29"/>
      <c r="B26" s="29"/>
      <c r="C26" s="14" t="s">
        <v>44</v>
      </c>
      <c r="E26" s="17">
        <f>115320*0.2</f>
        <v>23064</v>
      </c>
      <c r="F26" s="2"/>
      <c r="G26" s="2"/>
      <c r="H26" s="2"/>
      <c r="I26" s="2"/>
      <c r="J26" s="2"/>
      <c r="K26" s="2"/>
      <c r="L26" s="2"/>
      <c r="M26" s="2"/>
      <c r="N26" s="2"/>
      <c r="O26" s="3"/>
      <c r="P26" s="2"/>
      <c r="Q26" s="2"/>
    </row>
    <row r="27" spans="1:17" s="4" customFormat="1" ht="46.5" x14ac:dyDescent="0.35">
      <c r="A27" s="29"/>
      <c r="B27" s="29"/>
      <c r="C27" s="8" t="s">
        <v>45</v>
      </c>
      <c r="E27" s="17">
        <f>23064/2</f>
        <v>11532</v>
      </c>
      <c r="F27" s="2"/>
      <c r="G27" s="2"/>
      <c r="H27" s="2"/>
      <c r="I27" s="2"/>
      <c r="J27" s="2"/>
      <c r="K27" s="2"/>
      <c r="L27" s="2"/>
      <c r="M27" s="2"/>
      <c r="N27" s="2"/>
      <c r="O27" s="3"/>
      <c r="P27" s="2"/>
      <c r="Q27" s="2"/>
    </row>
    <row r="28" spans="1:17" s="4" customFormat="1" ht="31" x14ac:dyDescent="0.35">
      <c r="A28" s="29"/>
      <c r="B28" s="29"/>
      <c r="C28" s="8" t="s">
        <v>46</v>
      </c>
      <c r="E28" s="17">
        <f>23064/2</f>
        <v>11532</v>
      </c>
      <c r="F28" s="2"/>
      <c r="G28" s="2"/>
      <c r="H28" s="2"/>
      <c r="I28" s="2"/>
      <c r="J28" s="2"/>
      <c r="K28" s="2"/>
      <c r="L28" s="2"/>
      <c r="M28" s="2"/>
      <c r="N28" s="2"/>
      <c r="O28" s="2"/>
      <c r="P28" s="3"/>
      <c r="Q28" s="3"/>
    </row>
    <row r="29" spans="1:17" s="4" customFormat="1" ht="15.5" x14ac:dyDescent="0.35">
      <c r="A29" s="18" t="s">
        <v>9</v>
      </c>
      <c r="B29" s="19"/>
      <c r="C29" s="19"/>
      <c r="D29" s="19"/>
      <c r="E29" s="19"/>
      <c r="F29" s="6"/>
      <c r="G29" s="6"/>
      <c r="H29" s="6"/>
      <c r="I29" s="6"/>
      <c r="J29" s="6"/>
      <c r="K29" s="6"/>
      <c r="L29" s="6"/>
      <c r="M29" s="6"/>
      <c r="N29" s="6"/>
      <c r="O29" s="6"/>
      <c r="P29" s="6"/>
      <c r="Q29" s="6"/>
    </row>
    <row r="30" spans="1:17" s="4" customFormat="1" ht="111" customHeight="1" x14ac:dyDescent="0.35">
      <c r="A30" s="29" t="s">
        <v>68</v>
      </c>
      <c r="B30" s="29" t="s">
        <v>25</v>
      </c>
      <c r="C30" s="14" t="s">
        <v>47</v>
      </c>
      <c r="E30" s="17">
        <f>451050/10</f>
        <v>45105</v>
      </c>
      <c r="F30" s="2"/>
      <c r="G30" s="2"/>
      <c r="H30" s="2"/>
      <c r="I30" s="3"/>
      <c r="J30" s="2"/>
      <c r="K30" s="2"/>
      <c r="L30" s="2"/>
      <c r="M30" s="2"/>
      <c r="N30" s="2"/>
      <c r="O30" s="2"/>
      <c r="P30" s="2"/>
      <c r="Q30" s="2"/>
    </row>
    <row r="31" spans="1:17" s="4" customFormat="1" ht="46.5" x14ac:dyDescent="0.35">
      <c r="A31" s="29"/>
      <c r="B31" s="29"/>
      <c r="C31" s="8" t="s">
        <v>48</v>
      </c>
      <c r="E31" s="17">
        <f t="shared" ref="E31:E39" si="2">451050/10</f>
        <v>45105</v>
      </c>
      <c r="F31" s="2"/>
      <c r="G31" s="2"/>
      <c r="H31" s="2"/>
      <c r="I31" s="2"/>
      <c r="J31" s="3"/>
      <c r="K31" s="2"/>
      <c r="L31" s="2"/>
      <c r="M31" s="2"/>
      <c r="N31" s="2"/>
      <c r="O31" s="2"/>
      <c r="P31" s="2"/>
      <c r="Q31" s="2"/>
    </row>
    <row r="32" spans="1:17" s="4" customFormat="1" ht="46.5" x14ac:dyDescent="0.35">
      <c r="A32" s="29"/>
      <c r="B32" s="29"/>
      <c r="C32" s="8" t="s">
        <v>49</v>
      </c>
      <c r="E32" s="17">
        <f t="shared" si="2"/>
        <v>45105</v>
      </c>
      <c r="F32" s="2"/>
      <c r="G32" s="2"/>
      <c r="H32" s="2"/>
      <c r="I32" s="2"/>
      <c r="J32" s="2"/>
      <c r="K32" s="3"/>
      <c r="L32" s="2"/>
      <c r="M32" s="2"/>
      <c r="N32" s="2"/>
      <c r="O32" s="2"/>
      <c r="P32" s="2"/>
      <c r="Q32" s="2"/>
    </row>
    <row r="33" spans="1:17" s="4" customFormat="1" ht="46.5" x14ac:dyDescent="0.35">
      <c r="A33" s="29"/>
      <c r="B33" s="29"/>
      <c r="C33" s="8" t="s">
        <v>50</v>
      </c>
      <c r="E33" s="17">
        <f t="shared" si="2"/>
        <v>45105</v>
      </c>
      <c r="F33" s="2"/>
      <c r="G33" s="2"/>
      <c r="H33" s="2"/>
      <c r="I33" s="2"/>
      <c r="J33" s="2"/>
      <c r="K33" s="2"/>
      <c r="L33" s="3"/>
      <c r="M33" s="2"/>
      <c r="N33" s="2"/>
      <c r="O33" s="2"/>
      <c r="P33" s="2"/>
      <c r="Q33" s="2"/>
    </row>
    <row r="34" spans="1:17" s="4" customFormat="1" ht="31" x14ac:dyDescent="0.35">
      <c r="A34" s="29"/>
      <c r="B34" s="29"/>
      <c r="C34" s="8" t="s">
        <v>51</v>
      </c>
      <c r="E34" s="17">
        <f t="shared" si="2"/>
        <v>45105</v>
      </c>
      <c r="F34" s="2"/>
      <c r="G34" s="2"/>
      <c r="H34" s="2"/>
      <c r="I34" s="2"/>
      <c r="J34" s="2"/>
      <c r="K34" s="2"/>
      <c r="L34" s="2"/>
      <c r="M34" s="3"/>
      <c r="N34" s="2"/>
      <c r="O34" s="2"/>
      <c r="P34" s="2"/>
      <c r="Q34" s="2"/>
    </row>
    <row r="35" spans="1:17" s="4" customFormat="1" ht="46.5" x14ac:dyDescent="0.35">
      <c r="A35" s="29"/>
      <c r="B35" s="29"/>
      <c r="C35" s="14" t="s">
        <v>52</v>
      </c>
      <c r="E35" s="17">
        <f t="shared" si="2"/>
        <v>45105</v>
      </c>
      <c r="F35" s="2"/>
      <c r="G35" s="2"/>
      <c r="H35" s="2"/>
      <c r="I35" s="2"/>
      <c r="J35" s="2"/>
      <c r="K35" s="2"/>
      <c r="L35" s="2"/>
      <c r="M35" s="2"/>
      <c r="N35" s="3"/>
      <c r="O35" s="2"/>
      <c r="P35" s="2"/>
      <c r="Q35" s="2"/>
    </row>
    <row r="36" spans="1:17" s="4" customFormat="1" ht="46.5" x14ac:dyDescent="0.35">
      <c r="A36" s="29"/>
      <c r="B36" s="29"/>
      <c r="C36" s="8" t="s">
        <v>53</v>
      </c>
      <c r="E36" s="17">
        <f t="shared" si="2"/>
        <v>45105</v>
      </c>
      <c r="F36" s="2"/>
      <c r="G36" s="2"/>
      <c r="H36" s="2"/>
      <c r="I36" s="2"/>
      <c r="J36" s="2"/>
      <c r="K36" s="2"/>
      <c r="L36" s="2"/>
      <c r="M36" s="2"/>
      <c r="N36" s="3"/>
      <c r="O36" s="2"/>
      <c r="P36" s="2"/>
      <c r="Q36" s="2"/>
    </row>
    <row r="37" spans="1:17" s="4" customFormat="1" ht="46.5" x14ac:dyDescent="0.35">
      <c r="A37" s="29"/>
      <c r="B37" s="29"/>
      <c r="C37" s="8" t="s">
        <v>54</v>
      </c>
      <c r="E37" s="17">
        <f t="shared" si="2"/>
        <v>45105</v>
      </c>
      <c r="F37" s="2"/>
      <c r="G37" s="2"/>
      <c r="H37" s="2"/>
      <c r="I37" s="2"/>
      <c r="J37" s="2"/>
      <c r="K37" s="2"/>
      <c r="L37" s="2"/>
      <c r="M37" s="2"/>
      <c r="N37" s="2"/>
      <c r="O37" s="3"/>
      <c r="P37" s="2"/>
      <c r="Q37" s="2"/>
    </row>
    <row r="38" spans="1:17" s="4" customFormat="1" ht="62" x14ac:dyDescent="0.35">
      <c r="A38" s="29"/>
      <c r="B38" s="29"/>
      <c r="C38" s="8" t="s">
        <v>55</v>
      </c>
      <c r="E38" s="17">
        <f t="shared" si="2"/>
        <v>45105</v>
      </c>
      <c r="F38" s="2"/>
      <c r="G38" s="2"/>
      <c r="H38" s="2"/>
      <c r="I38" s="2"/>
      <c r="J38" s="2"/>
      <c r="K38" s="2"/>
      <c r="L38" s="2"/>
      <c r="M38" s="2"/>
      <c r="N38" s="2"/>
      <c r="O38" s="2"/>
      <c r="P38" s="3"/>
      <c r="Q38" s="2"/>
    </row>
    <row r="39" spans="1:17" s="4" customFormat="1" ht="62" x14ac:dyDescent="0.35">
      <c r="A39" s="29"/>
      <c r="B39" s="29"/>
      <c r="C39" s="8" t="s">
        <v>56</v>
      </c>
      <c r="E39" s="17">
        <f t="shared" si="2"/>
        <v>45105</v>
      </c>
      <c r="F39" s="2"/>
      <c r="G39" s="2"/>
      <c r="H39" s="2"/>
      <c r="I39" s="2"/>
      <c r="J39" s="2"/>
      <c r="K39" s="2"/>
      <c r="L39" s="2"/>
      <c r="M39" s="2"/>
      <c r="N39" s="2"/>
      <c r="O39" s="2"/>
      <c r="P39" s="2"/>
      <c r="Q39" s="3"/>
    </row>
    <row r="40" spans="1:17" s="4" customFormat="1" ht="54" customHeight="1" x14ac:dyDescent="0.35">
      <c r="A40" s="29"/>
      <c r="B40" s="29" t="s">
        <v>26</v>
      </c>
      <c r="C40" s="14" t="s">
        <v>63</v>
      </c>
      <c r="E40" s="17">
        <v>50000</v>
      </c>
      <c r="F40" s="2"/>
      <c r="G40" s="2"/>
      <c r="H40" s="2"/>
      <c r="I40" s="3"/>
      <c r="J40" s="3"/>
      <c r="K40" s="2"/>
      <c r="L40" s="2"/>
      <c r="M40" s="2"/>
      <c r="N40" s="2"/>
      <c r="O40" s="2"/>
      <c r="P40" s="2"/>
      <c r="Q40" s="2"/>
    </row>
    <row r="41" spans="1:17" s="4" customFormat="1" ht="62" x14ac:dyDescent="0.35">
      <c r="A41" s="29"/>
      <c r="B41" s="29"/>
      <c r="C41" s="8" t="s">
        <v>64</v>
      </c>
      <c r="E41" s="17">
        <v>50000</v>
      </c>
      <c r="F41" s="2"/>
      <c r="G41" s="2"/>
      <c r="H41" s="2"/>
      <c r="I41" s="3"/>
      <c r="J41" s="3"/>
      <c r="K41" s="2"/>
      <c r="L41" s="2"/>
      <c r="M41" s="2"/>
      <c r="N41" s="2"/>
      <c r="O41" s="2"/>
      <c r="P41" s="2"/>
      <c r="Q41" s="2"/>
    </row>
    <row r="42" spans="1:17" s="4" customFormat="1" ht="15.5" x14ac:dyDescent="0.35">
      <c r="A42" s="29"/>
      <c r="B42" s="29"/>
      <c r="C42" s="8" t="s">
        <v>65</v>
      </c>
      <c r="E42" s="17">
        <v>123200</v>
      </c>
      <c r="F42" s="2"/>
      <c r="G42" s="2"/>
      <c r="H42" s="2"/>
      <c r="I42" s="2"/>
      <c r="J42" s="2"/>
      <c r="K42" s="3"/>
      <c r="L42" s="3"/>
      <c r="M42" s="3"/>
      <c r="N42" s="3"/>
      <c r="O42" s="3"/>
      <c r="P42" s="3"/>
      <c r="Q42" s="3"/>
    </row>
    <row r="43" spans="1:17" s="4" customFormat="1" ht="58" customHeight="1" x14ac:dyDescent="0.35">
      <c r="A43" s="29"/>
      <c r="B43" s="29" t="s">
        <v>27</v>
      </c>
      <c r="C43" s="8" t="s">
        <v>57</v>
      </c>
      <c r="D43" s="4">
        <f>240000/6</f>
        <v>40000</v>
      </c>
      <c r="F43" s="2"/>
      <c r="G43" s="2"/>
      <c r="H43" s="2"/>
      <c r="I43" s="2"/>
      <c r="J43" s="3"/>
      <c r="K43" s="26"/>
      <c r="L43" s="2"/>
      <c r="M43" s="2"/>
      <c r="N43" s="2"/>
      <c r="O43" s="2"/>
      <c r="P43" s="2"/>
      <c r="Q43" s="2"/>
    </row>
    <row r="44" spans="1:17" s="4" customFormat="1" ht="31" x14ac:dyDescent="0.35">
      <c r="A44" s="29"/>
      <c r="B44" s="29"/>
      <c r="C44" s="14" t="s">
        <v>58</v>
      </c>
      <c r="D44" s="4">
        <f t="shared" ref="D44:D48" si="3">240000/6</f>
        <v>40000</v>
      </c>
      <c r="F44" s="2"/>
      <c r="G44" s="2"/>
      <c r="H44" s="2"/>
      <c r="I44" s="2"/>
      <c r="J44" s="26"/>
      <c r="K44" s="3"/>
      <c r="L44" s="26"/>
      <c r="M44" s="2"/>
      <c r="N44" s="2"/>
      <c r="O44" s="2"/>
      <c r="P44" s="2"/>
      <c r="Q44" s="2"/>
    </row>
    <row r="45" spans="1:17" s="4" customFormat="1" ht="62" x14ac:dyDescent="0.35">
      <c r="A45" s="29"/>
      <c r="B45" s="29"/>
      <c r="C45" s="8" t="s">
        <v>59</v>
      </c>
      <c r="D45" s="4">
        <f t="shared" si="3"/>
        <v>40000</v>
      </c>
      <c r="F45" s="2"/>
      <c r="G45" s="2"/>
      <c r="H45" s="2"/>
      <c r="I45" s="2"/>
      <c r="J45" s="2"/>
      <c r="K45" s="2"/>
      <c r="L45" s="3"/>
      <c r="M45" s="3"/>
      <c r="N45" s="2"/>
      <c r="O45" s="2"/>
      <c r="P45" s="2"/>
      <c r="Q45" s="2"/>
    </row>
    <row r="46" spans="1:17" s="4" customFormat="1" ht="31" x14ac:dyDescent="0.35">
      <c r="A46" s="29"/>
      <c r="B46" s="29"/>
      <c r="C46" s="8" t="s">
        <v>60</v>
      </c>
      <c r="D46" s="4">
        <f t="shared" si="3"/>
        <v>40000</v>
      </c>
      <c r="F46" s="2"/>
      <c r="G46" s="2"/>
      <c r="H46" s="2"/>
      <c r="I46" s="2"/>
      <c r="J46" s="2"/>
      <c r="K46" s="2"/>
      <c r="L46" s="2"/>
      <c r="M46" s="3"/>
      <c r="N46" s="3"/>
      <c r="O46" s="2"/>
      <c r="P46" s="2"/>
      <c r="Q46" s="2"/>
    </row>
    <row r="47" spans="1:17" s="4" customFormat="1" ht="114.5" customHeight="1" x14ac:dyDescent="0.35">
      <c r="A47" s="29"/>
      <c r="B47" s="29"/>
      <c r="C47" s="8" t="s">
        <v>61</v>
      </c>
      <c r="D47" s="4">
        <f t="shared" si="3"/>
        <v>40000</v>
      </c>
      <c r="F47" s="2"/>
      <c r="G47" s="2"/>
      <c r="H47" s="2"/>
      <c r="I47" s="2"/>
      <c r="J47" s="2"/>
      <c r="K47" s="2"/>
      <c r="L47" s="2"/>
      <c r="M47" s="2"/>
      <c r="N47" s="2"/>
      <c r="O47" s="3"/>
      <c r="P47" s="2"/>
      <c r="Q47" s="2"/>
    </row>
    <row r="48" spans="1:17" s="4" customFormat="1" ht="15.5" x14ac:dyDescent="0.35">
      <c r="A48" s="29"/>
      <c r="B48" s="29"/>
      <c r="C48" s="8" t="s">
        <v>62</v>
      </c>
      <c r="D48" s="4">
        <f t="shared" si="3"/>
        <v>40000</v>
      </c>
      <c r="F48" s="2"/>
      <c r="G48" s="2"/>
      <c r="H48" s="2"/>
      <c r="I48" s="2"/>
      <c r="J48" s="2"/>
      <c r="K48" s="2"/>
      <c r="L48" s="2"/>
      <c r="M48" s="2"/>
      <c r="N48" s="2"/>
      <c r="O48" s="3"/>
      <c r="P48" s="3"/>
      <c r="Q48" s="3"/>
    </row>
    <row r="49" spans="1:17" s="4" customFormat="1" ht="38" customHeight="1" x14ac:dyDescent="0.35">
      <c r="A49" s="20" t="s">
        <v>10</v>
      </c>
      <c r="B49" s="11"/>
      <c r="C49" s="11"/>
      <c r="D49" s="11"/>
      <c r="E49" s="11"/>
      <c r="F49" s="11"/>
      <c r="G49" s="11"/>
      <c r="H49" s="11"/>
      <c r="I49" s="11"/>
      <c r="J49" s="11"/>
      <c r="K49" s="11"/>
      <c r="L49" s="11"/>
      <c r="M49" s="11"/>
      <c r="N49" s="11"/>
      <c r="O49" s="11"/>
      <c r="P49" s="11"/>
      <c r="Q49" s="11"/>
    </row>
    <row r="50" spans="1:17" s="4" customFormat="1" ht="15.5" x14ac:dyDescent="0.35">
      <c r="A50" s="22" t="s">
        <v>11</v>
      </c>
      <c r="B50" s="16" t="s">
        <v>12</v>
      </c>
      <c r="C50" s="16"/>
      <c r="D50" s="23">
        <v>280000</v>
      </c>
      <c r="E50" s="16"/>
      <c r="F50" s="3"/>
      <c r="G50" s="3"/>
      <c r="H50" s="3"/>
      <c r="I50" s="3"/>
      <c r="J50" s="3"/>
      <c r="K50" s="3"/>
      <c r="L50" s="3"/>
      <c r="M50" s="3"/>
      <c r="N50" s="3"/>
      <c r="O50" s="3"/>
      <c r="P50" s="3"/>
      <c r="Q50" s="3"/>
    </row>
    <row r="51" spans="1:17" s="4" customFormat="1" ht="15.5" x14ac:dyDescent="0.35">
      <c r="A51" s="16"/>
      <c r="B51" s="16" t="s">
        <v>13</v>
      </c>
      <c r="C51" s="16"/>
      <c r="D51" s="23">
        <v>150000</v>
      </c>
      <c r="E51" s="16"/>
      <c r="F51" s="3"/>
      <c r="G51" s="3"/>
      <c r="H51" s="3"/>
      <c r="I51" s="3"/>
      <c r="J51" s="3"/>
      <c r="K51" s="3"/>
      <c r="L51" s="3"/>
      <c r="M51" s="3"/>
      <c r="N51" s="3"/>
      <c r="O51" s="3"/>
      <c r="P51" s="3"/>
      <c r="Q51" s="3"/>
    </row>
    <row r="52" spans="1:17" s="4" customFormat="1" ht="15.5" x14ac:dyDescent="0.35">
      <c r="A52" s="16"/>
      <c r="B52" s="24" t="s">
        <v>16</v>
      </c>
      <c r="C52" s="16"/>
      <c r="D52" s="23">
        <v>21000</v>
      </c>
      <c r="E52" s="16"/>
      <c r="F52" s="3"/>
      <c r="G52" s="3"/>
      <c r="H52" s="3"/>
      <c r="I52" s="3"/>
      <c r="J52" s="3"/>
      <c r="K52" s="3"/>
      <c r="L52" s="3"/>
      <c r="M52" s="3"/>
      <c r="N52" s="3"/>
      <c r="O52" s="3"/>
      <c r="P52" s="3"/>
      <c r="Q52" s="3"/>
    </row>
    <row r="53" spans="1:17" s="4" customFormat="1" ht="15.5" x14ac:dyDescent="0.35">
      <c r="A53" s="16"/>
      <c r="B53" s="16" t="s">
        <v>14</v>
      </c>
      <c r="C53" s="16"/>
      <c r="D53" s="23">
        <v>58000</v>
      </c>
      <c r="E53" s="16"/>
      <c r="F53" s="3"/>
      <c r="G53" s="3"/>
      <c r="H53" s="3"/>
      <c r="I53" s="3"/>
      <c r="J53" s="3"/>
      <c r="K53" s="3"/>
      <c r="L53" s="3"/>
      <c r="M53" s="3"/>
      <c r="N53" s="3"/>
      <c r="O53" s="3"/>
      <c r="P53" s="3"/>
      <c r="Q53" s="3"/>
    </row>
    <row r="54" spans="1:17" s="4" customFormat="1" ht="15.5" x14ac:dyDescent="0.35">
      <c r="A54" s="16"/>
      <c r="B54" s="16" t="s">
        <v>15</v>
      </c>
      <c r="C54" s="16"/>
      <c r="D54" s="23"/>
      <c r="E54" s="25">
        <v>77070</v>
      </c>
      <c r="F54" s="3"/>
      <c r="G54" s="3"/>
      <c r="H54" s="3"/>
      <c r="I54" s="3"/>
      <c r="J54" s="3"/>
      <c r="K54" s="3"/>
      <c r="L54" s="3"/>
      <c r="M54" s="3"/>
      <c r="N54" s="3"/>
      <c r="O54" s="3"/>
      <c r="P54" s="3"/>
      <c r="Q54" s="3"/>
    </row>
    <row r="55" spans="1:17" s="4" customFormat="1" ht="15.5" x14ac:dyDescent="0.35">
      <c r="A55" s="11" t="s">
        <v>17</v>
      </c>
      <c r="B55" s="11"/>
      <c r="C55" s="11"/>
      <c r="D55" s="12">
        <f>SUM(D50:D54)</f>
        <v>509000</v>
      </c>
      <c r="E55" s="12">
        <v>77070</v>
      </c>
      <c r="F55" s="27"/>
      <c r="G55" s="27"/>
      <c r="H55" s="27"/>
      <c r="I55" s="27"/>
      <c r="J55" s="27"/>
      <c r="K55" s="27"/>
      <c r="L55" s="27"/>
      <c r="M55" s="27"/>
      <c r="N55" s="27"/>
      <c r="O55" s="27"/>
      <c r="P55" s="27"/>
      <c r="Q55" s="27"/>
    </row>
    <row r="56" spans="1:17" s="4" customFormat="1" ht="15.5" x14ac:dyDescent="0.35">
      <c r="A56" s="21" t="s">
        <v>18</v>
      </c>
      <c r="B56" s="13"/>
      <c r="C56" s="13"/>
      <c r="D56" s="28">
        <f>D55+E55</f>
        <v>586070</v>
      </c>
      <c r="E56" s="28"/>
      <c r="F56" s="28"/>
      <c r="G56" s="28"/>
      <c r="H56" s="28"/>
      <c r="I56" s="28"/>
      <c r="J56" s="28"/>
      <c r="K56" s="28"/>
      <c r="L56" s="28"/>
      <c r="M56" s="28"/>
      <c r="N56" s="28"/>
      <c r="O56" s="28"/>
      <c r="P56" s="28"/>
      <c r="Q56" s="28"/>
    </row>
    <row r="57" spans="1:17" s="4" customFormat="1" ht="15.5" x14ac:dyDescent="0.35"/>
    <row r="58" spans="1:17" s="4" customFormat="1" ht="15.5" x14ac:dyDescent="0.35"/>
    <row r="59" spans="1:17" s="4" customFormat="1" ht="15.5" x14ac:dyDescent="0.35"/>
    <row r="60" spans="1:17" s="4" customFormat="1" ht="15.5" x14ac:dyDescent="0.35"/>
    <row r="61" spans="1:17" s="4" customFormat="1" ht="15.5" x14ac:dyDescent="0.35"/>
    <row r="62" spans="1:17" s="4" customFormat="1" ht="15.5" x14ac:dyDescent="0.35"/>
    <row r="63" spans="1:17" s="4" customFormat="1" ht="15.5" x14ac:dyDescent="0.35"/>
    <row r="64" spans="1:17" s="4" customFormat="1" ht="15.5" x14ac:dyDescent="0.35"/>
    <row r="65" s="4" customFormat="1" ht="15.5" x14ac:dyDescent="0.35"/>
    <row r="66" s="4" customFormat="1" ht="15.5" x14ac:dyDescent="0.35"/>
    <row r="67" s="4" customFormat="1" ht="15.5" x14ac:dyDescent="0.35"/>
    <row r="68" s="4" customFormat="1" ht="15.5" x14ac:dyDescent="0.35"/>
    <row r="69" s="4" customFormat="1" ht="15.5" x14ac:dyDescent="0.35"/>
    <row r="70" s="4" customFormat="1" ht="15.5" x14ac:dyDescent="0.35"/>
    <row r="71" s="4" customFormat="1" ht="15.5" x14ac:dyDescent="0.35"/>
    <row r="72" s="4" customFormat="1" ht="15.5" x14ac:dyDescent="0.35"/>
    <row r="73" s="4" customFormat="1" ht="15.5" x14ac:dyDescent="0.35"/>
    <row r="74" s="4" customFormat="1" ht="15.5" x14ac:dyDescent="0.35"/>
    <row r="75" s="4" customFormat="1" ht="15.5" x14ac:dyDescent="0.35"/>
    <row r="76" s="4" customFormat="1" ht="15.5" x14ac:dyDescent="0.35"/>
    <row r="77" s="4" customFormat="1" ht="15.5" x14ac:dyDescent="0.35"/>
    <row r="78" s="4" customFormat="1" ht="15.5" x14ac:dyDescent="0.35"/>
    <row r="79" s="4" customFormat="1" ht="15.5" x14ac:dyDescent="0.35"/>
    <row r="80" s="4" customFormat="1" ht="15.5" x14ac:dyDescent="0.35"/>
    <row r="81" s="4" customFormat="1" ht="15.5" x14ac:dyDescent="0.35"/>
    <row r="82" s="4" customFormat="1" ht="15.5" x14ac:dyDescent="0.35"/>
    <row r="83" s="4" customFormat="1" ht="15.5" x14ac:dyDescent="0.35"/>
    <row r="84" s="4" customFormat="1" ht="15.5" x14ac:dyDescent="0.35"/>
    <row r="85" s="4" customFormat="1" ht="15.5" x14ac:dyDescent="0.35"/>
    <row r="86" s="4" customFormat="1" ht="15.5" x14ac:dyDescent="0.35"/>
    <row r="87" s="4" customFormat="1" ht="15.5" x14ac:dyDescent="0.35"/>
    <row r="88" s="4" customFormat="1" ht="15.5" x14ac:dyDescent="0.35"/>
    <row r="89" s="4" customFormat="1" ht="15.5" x14ac:dyDescent="0.35"/>
    <row r="90" s="4" customFormat="1" ht="15.5" x14ac:dyDescent="0.35"/>
    <row r="91" s="4" customFormat="1" ht="15.5" x14ac:dyDescent="0.35"/>
    <row r="92" s="4" customFormat="1" ht="15.5" x14ac:dyDescent="0.35"/>
    <row r="93" s="4" customFormat="1" ht="15.5" x14ac:dyDescent="0.35"/>
    <row r="94" s="4" customFormat="1" ht="15.5" x14ac:dyDescent="0.35"/>
    <row r="95" s="4" customFormat="1" ht="15.5" x14ac:dyDescent="0.35"/>
    <row r="96" s="4" customFormat="1" ht="15.5" x14ac:dyDescent="0.35"/>
    <row r="97" s="4" customFormat="1" ht="15.5" x14ac:dyDescent="0.35"/>
    <row r="98" s="4" customFormat="1" ht="15.5" x14ac:dyDescent="0.35"/>
    <row r="99" s="4" customFormat="1" ht="15.5" x14ac:dyDescent="0.35"/>
    <row r="100" s="4" customFormat="1" ht="15.5" x14ac:dyDescent="0.35"/>
    <row r="101" s="4" customFormat="1" ht="15.5" x14ac:dyDescent="0.35"/>
    <row r="102" s="4" customFormat="1" ht="15.5" x14ac:dyDescent="0.35"/>
    <row r="103" s="4" customFormat="1" ht="15.5" x14ac:dyDescent="0.35"/>
    <row r="104" s="4" customFormat="1" ht="15.5" x14ac:dyDescent="0.35"/>
    <row r="105" s="4" customFormat="1" ht="15.5" x14ac:dyDescent="0.35"/>
    <row r="106" s="4" customFormat="1" ht="15.5" x14ac:dyDescent="0.35"/>
    <row r="107" s="4" customFormat="1" ht="15.5" x14ac:dyDescent="0.35"/>
    <row r="108" s="4" customFormat="1" ht="15.5" x14ac:dyDescent="0.35"/>
  </sheetData>
  <mergeCells count="21">
    <mergeCell ref="C13:C14"/>
    <mergeCell ref="B13:B18"/>
    <mergeCell ref="A6:A7"/>
    <mergeCell ref="F6:Q6"/>
    <mergeCell ref="A1:Q1"/>
    <mergeCell ref="D6:E6"/>
    <mergeCell ref="A4:D4"/>
    <mergeCell ref="B6:B7"/>
    <mergeCell ref="C6:C7"/>
    <mergeCell ref="A30:A48"/>
    <mergeCell ref="A8:A18"/>
    <mergeCell ref="B20:B23"/>
    <mergeCell ref="B24:B28"/>
    <mergeCell ref="A20:A28"/>
    <mergeCell ref="B8:B9"/>
    <mergeCell ref="B10:B12"/>
    <mergeCell ref="F55:Q55"/>
    <mergeCell ref="D56:Q56"/>
    <mergeCell ref="B30:B39"/>
    <mergeCell ref="B40:B42"/>
    <mergeCell ref="B43:B4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2018-03-19T19:00:00+00:00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Kuwait</TermName>
          <TermId xmlns="http://schemas.microsoft.com/office/infopath/2007/PartnerControls">2bb72a16-5a7a-47e8-8478-3b648e90c4ab</TermId>
        </TermInfo>
      </Terms>
    </UNDPCountryTaxHTField0>
    <UndpOUCode xmlns="1ed4137b-41b2-488b-8250-6d369ec27664">KWT</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763</Value>
      <Value>1482</Value>
      <Value>1483</Value>
      <Value>1</Value>
      <Value>1113</Value>
    </TaxCatchAll>
    <c4e2ab2cc9354bbf9064eeb465a566ea xmlns="1ed4137b-41b2-488b-8250-6d369ec27664">
      <Terms xmlns="http://schemas.microsoft.com/office/infopath/2007/PartnerControls"/>
    </c4e2ab2cc9354bbf9064eeb465a566ea>
    <UndpProjectNo xmlns="1ed4137b-41b2-488b-8250-6d369ec27664">00091868</UndpProjectNo>
    <UndpDocStatus xmlns="1ed4137b-41b2-488b-8250-6d369ec27664">Approved</UndpDocStatus>
    <Outcome1 xmlns="f1161f5b-24a3-4c2d-bc81-44cb9325e8ee">00096863</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KWT</TermName>
          <TermId xmlns="http://schemas.microsoft.com/office/infopath/2007/PartnerControls">f09bdda9-6747-4117-880b-9db45632a044</TermId>
        </TermInfo>
      </Terms>
    </gc6531b704974d528487414686b72f6f>
    <_dlc_DocId xmlns="f1161f5b-24a3-4c2d-bc81-44cb9325e8ee">ATLASPDC-4-83781</_dlc_DocId>
    <_dlc_DocIdUrl xmlns="f1161f5b-24a3-4c2d-bc81-44cb9325e8ee">
      <Url>https://info.undp.org/docs/pdc/_layouts/DocIdRedir.aspx?ID=ATLASPDC-4-83781</Url>
      <Description>ATLASPDC-4-83781</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3F91C7D6-951A-414B-961F-0D6403BFD35E}"/>
</file>

<file path=customXml/itemProps2.xml><?xml version="1.0" encoding="utf-8"?>
<ds:datastoreItem xmlns:ds="http://schemas.openxmlformats.org/officeDocument/2006/customXml" ds:itemID="{CCB78870-7090-4FB7-9B9B-E4541481D621}"/>
</file>

<file path=customXml/itemProps3.xml><?xml version="1.0" encoding="utf-8"?>
<ds:datastoreItem xmlns:ds="http://schemas.openxmlformats.org/officeDocument/2006/customXml" ds:itemID="{00B4F268-DAA8-4D5C-ADEC-FE85B1EEE9B1}"/>
</file>

<file path=customXml/itemProps4.xml><?xml version="1.0" encoding="utf-8"?>
<ds:datastoreItem xmlns:ds="http://schemas.openxmlformats.org/officeDocument/2006/customXml" ds:itemID="{F1CF6B73-8393-4035-9134-21F19ACCAB68}"/>
</file>

<file path=customXml/itemProps5.xml><?xml version="1.0" encoding="utf-8"?>
<ds:datastoreItem xmlns:ds="http://schemas.openxmlformats.org/officeDocument/2006/customXml" ds:itemID="{0E89788C-33B1-4EE7-8E61-1D8A0F88D8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AWP 2018</dc:title>
  <dc:subject/>
  <dc:creator>undp-user7</dc:creator>
  <cp:lastModifiedBy>undp-user7</cp:lastModifiedBy>
  <dcterms:created xsi:type="dcterms:W3CDTF">2018-03-07T09:46:26Z</dcterms:created>
  <dcterms:modified xsi:type="dcterms:W3CDTF">2018-03-11T14:34:36Z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1483;#Kuwait|2bb72a16-5a7a-47e8-8478-3b648e90c4ab</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1482;#KWT|f09bdda9-6747-4117-880b-9db45632a044</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
  </property>
  <property fmtid="{D5CDD505-2E9C-101B-9397-08002B2CF9AE}" pid="13" name="_dlc_DocIdItemGuid">
    <vt:lpwstr>a54203d2-6d0a-4e0f-9ab9-936c9e6d8826</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